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be1r0JrW+AffhDpV67Q8b6sM7aw=="/>
    </ext>
  </extLst>
</workbook>
</file>

<file path=xl/calcChain.xml><?xml version="1.0" encoding="utf-8"?>
<calcChain xmlns="http://schemas.openxmlformats.org/spreadsheetml/2006/main">
  <c r="L24" i="1" l="1"/>
  <c r="L23" i="1" s="1"/>
  <c r="L22" i="1" s="1"/>
  <c r="L21" i="1" s="1"/>
  <c r="L20" i="1" s="1"/>
  <c r="L19" i="1" s="1"/>
  <c r="L18" i="1" s="1"/>
  <c r="L17" i="1" s="1"/>
  <c r="L16" i="1" s="1"/>
  <c r="O17" i="1" l="1"/>
  <c r="D17" i="1" l="1"/>
  <c r="C17" i="1"/>
  <c r="A17" i="1"/>
  <c r="B17" i="1"/>
  <c r="R17" i="1"/>
  <c r="O18" i="1"/>
  <c r="S17" i="1"/>
  <c r="D18" i="1" l="1"/>
  <c r="C18" i="1"/>
  <c r="B18" i="1"/>
  <c r="A18" i="1"/>
  <c r="O19" i="1"/>
  <c r="R18" i="1"/>
  <c r="S18" i="1"/>
  <c r="D19" i="1" l="1"/>
  <c r="D20" i="1" s="1"/>
  <c r="C19" i="1"/>
  <c r="A19" i="1"/>
  <c r="B19" i="1"/>
  <c r="S19" i="1"/>
  <c r="O20" i="1"/>
  <c r="R19" i="1"/>
  <c r="D21" i="1" l="1"/>
  <c r="C20" i="1"/>
  <c r="C21" i="1" s="1"/>
  <c r="S20" i="1"/>
  <c r="O21" i="1"/>
  <c r="R20" i="1"/>
  <c r="B20" i="1"/>
  <c r="B21" i="1" s="1"/>
  <c r="A20" i="1"/>
  <c r="A21" i="1" s="1"/>
  <c r="S21" i="1" l="1"/>
  <c r="O22" i="1"/>
  <c r="C22" i="1" s="1"/>
  <c r="R21" i="1"/>
  <c r="B22" i="1"/>
  <c r="D22" i="1" l="1"/>
  <c r="O23" i="1"/>
  <c r="C23" i="1" s="1"/>
  <c r="R22" i="1"/>
  <c r="S22" i="1"/>
  <c r="A22" i="1"/>
  <c r="A23" i="1" s="1"/>
  <c r="D23" i="1" l="1"/>
  <c r="S23" i="1"/>
  <c r="O24" i="1"/>
  <c r="C24" i="1" s="1"/>
  <c r="R23" i="1"/>
  <c r="B23" i="1"/>
  <c r="B24" i="1" s="1"/>
  <c r="D24" i="1" l="1"/>
  <c r="D25" i="1" s="1"/>
  <c r="O25" i="1"/>
  <c r="C25" i="1" s="1"/>
  <c r="S24" i="1"/>
  <c r="R24" i="1"/>
  <c r="A24" i="1"/>
  <c r="A25" i="1" s="1"/>
  <c r="R25" i="1" l="1"/>
  <c r="O26" i="1"/>
  <c r="C26" i="1" s="1"/>
  <c r="S25" i="1"/>
  <c r="J24" i="1"/>
  <c r="J23" i="1" s="1"/>
  <c r="J22" i="1" s="1"/>
  <c r="J21" i="1" s="1"/>
  <c r="J20" i="1" s="1"/>
  <c r="J19" i="1" s="1"/>
  <c r="J18" i="1" s="1"/>
  <c r="J17" i="1" s="1"/>
  <c r="J16" i="1" s="1"/>
  <c r="B25" i="1"/>
  <c r="S26" i="1" l="1"/>
  <c r="R26" i="1"/>
  <c r="O27" i="1"/>
  <c r="C27" i="1" s="1"/>
  <c r="A26" i="1"/>
  <c r="O28" i="1" l="1"/>
  <c r="C28" i="1" s="1"/>
  <c r="S27" i="1"/>
  <c r="R27" i="1"/>
  <c r="A27" i="1"/>
  <c r="A28" i="1" s="1"/>
  <c r="O29" i="1" l="1"/>
  <c r="C29" i="1" s="1"/>
  <c r="S28" i="1"/>
  <c r="R28" i="1"/>
  <c r="O30" i="1" l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R29" i="1"/>
  <c r="S29" i="1"/>
  <c r="A29" i="1"/>
  <c r="A30" i="1" s="1"/>
  <c r="C30" i="1" l="1"/>
  <c r="S30" i="1"/>
  <c r="R30" i="1"/>
  <c r="I29" i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</calcChain>
</file>

<file path=xl/sharedStrings.xml><?xml version="1.0" encoding="utf-8"?>
<sst xmlns="http://schemas.openxmlformats.org/spreadsheetml/2006/main" count="120" uniqueCount="72">
  <si>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</si>
  <si>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</si>
  <si>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</si>
  <si>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</si>
  <si>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</si>
  <si>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</si>
  <si>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</si>
  <si>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</si>
  <si>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</si>
  <si>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</si>
  <si>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</si>
  <si>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</si>
  <si>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</si>
  <si>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</si>
  <si>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</si>
  <si>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</si>
  <si>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</si>
  <si>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</si>
  <si>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</si>
  <si>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</si>
  <si>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</si>
  <si>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</si>
  <si>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</si>
  <si>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</si>
  <si>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</si>
  <si>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</si>
  <si>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</si>
  <si>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Samara - Rachitele de Sus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</si>
  <si>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</si>
  <si>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</si>
  <si>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</si>
  <si>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</si>
  <si>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</si>
  <si>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</si>
  <si>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</si>
  <si>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</si>
  <si>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</si>
  <si>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</si>
  <si>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</si>
  <si>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</si>
  <si>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</si>
  <si>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</si>
  <si>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</si>
  <si>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</si>
  <si>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</si>
  <si>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</si>
  <si>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</si>
  <si>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Hintesti</t>
  </si>
  <si>
    <t>S</t>
  </si>
  <si>
    <t>Smeura</t>
  </si>
  <si>
    <t>Mosoaia1</t>
  </si>
  <si>
    <t>Mosoaia2 Scoala</t>
  </si>
  <si>
    <t>Mosoaia3 Primarie</t>
  </si>
  <si>
    <t>1</t>
  </si>
  <si>
    <t>Mosoaia4</t>
  </si>
  <si>
    <t>Poiana Lacului - Peco</t>
  </si>
  <si>
    <t>Poiana Lacului</t>
  </si>
  <si>
    <t>D</t>
  </si>
  <si>
    <t>Samara</t>
  </si>
  <si>
    <t>Metofu</t>
  </si>
  <si>
    <t>2</t>
  </si>
  <si>
    <t>Babana Centru</t>
  </si>
  <si>
    <t>Babana Scoala</t>
  </si>
  <si>
    <t>Cotmenita</t>
  </si>
  <si>
    <t>Rachitele de Sus</t>
  </si>
  <si>
    <t>1=5</t>
  </si>
  <si>
    <t>1=7*</t>
  </si>
  <si>
    <t>1=5*</t>
  </si>
  <si>
    <t>1=7</t>
  </si>
  <si>
    <t>* Circula pana la Samara</t>
  </si>
  <si>
    <t>EMITENT,</t>
  </si>
  <si>
    <t>051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</si>
</sst>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  <font>
      <b/>
      <sz val="10"/>
      <name val="Arial"/>
    </font>
    <font>
      <sz val="10"/>
      <name val="Arial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8" xfId="0" applyFont="1" applyBorder="1"/>
    <xf numFmtId="20" fontId="10" fillId="0" borderId="18" xfId="0" applyNumberFormat="1" applyFont="1" applyBorder="1" applyAlignment="1">
      <alignment horizontal="center"/>
    </xf>
    <xf numFmtId="0" fontId="1" fillId="0" borderId="18" xfId="0" applyFont="1" applyBorder="1" applyAlignme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20" fontId="1" fillId="0" borderId="21" xfId="0" applyNumberFormat="1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3" fillId="0" borderId="0" xfId="0" applyFont="1"/>
    <xf numFmtId="20" fontId="1" fillId="0" borderId="24" xfId="0" applyNumberFormat="1" applyFont="1" applyBorder="1" applyAlignment="1">
      <alignment horizontal="center"/>
    </xf>
    <xf numFmtId="20" fontId="10" fillId="0" borderId="24" xfId="0" applyNumberFormat="1" applyFont="1" applyBorder="1" applyAlignment="1">
      <alignment horizontal="center"/>
    </xf>
    <xf numFmtId="20" fontId="2" fillId="0" borderId="24" xfId="0" applyNumberFormat="1" applyFont="1" applyBorder="1" applyAlignment="1">
      <alignment horizontal="center"/>
    </xf>
    <xf numFmtId="20" fontId="1" fillId="0" borderId="23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53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1" width="5.7109375" customWidth="1"/>
    <col min="2" max="2" width="5.2851562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10" width="5.28515625" customWidth="1"/>
    <col min="11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9" t="s">
        <v>21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71" t="s">
        <v>24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72"/>
      <c r="B9" s="70"/>
      <c r="C9" s="70"/>
      <c r="D9" s="70"/>
      <c r="E9" s="70"/>
      <c r="F9" s="70"/>
      <c r="G9" s="70"/>
      <c r="H9" s="70"/>
      <c r="I9" s="12"/>
      <c r="J9" s="12"/>
      <c r="K9" s="13"/>
      <c r="L9" s="13"/>
      <c r="M9" s="13"/>
    </row>
    <row r="10" spans="1:28" ht="12.75" customHeight="1" x14ac:dyDescent="0.25">
      <c r="A10" s="72" t="s">
        <v>27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</row>
    <row r="11" spans="1:28" ht="12.75" customHeight="1" x14ac:dyDescent="0.25">
      <c r="A11" s="12" t="s">
        <v>28</v>
      </c>
      <c r="B11" s="12"/>
      <c r="C11" s="12"/>
      <c r="D11" s="12"/>
      <c r="E11" s="14" t="s">
        <v>71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3" t="s">
        <v>29</v>
      </c>
      <c r="B12" s="74"/>
      <c r="C12" s="74"/>
      <c r="D12" s="74"/>
      <c r="E12" s="74"/>
      <c r="F12" s="15" t="s">
        <v>30</v>
      </c>
      <c r="G12" s="16" t="s">
        <v>31</v>
      </c>
      <c r="H12" s="16" t="s">
        <v>32</v>
      </c>
      <c r="I12" s="66" t="s">
        <v>33</v>
      </c>
      <c r="J12" s="67"/>
      <c r="K12" s="67"/>
      <c r="L12" s="67"/>
      <c r="M12" s="6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6" t="s">
        <v>34</v>
      </c>
      <c r="B13" s="67"/>
      <c r="C13" s="67"/>
      <c r="D13" s="67"/>
      <c r="E13" s="68"/>
      <c r="F13" s="18"/>
      <c r="G13" s="19" t="s">
        <v>35</v>
      </c>
      <c r="H13" s="20" t="s">
        <v>36</v>
      </c>
      <c r="I13" s="66" t="s">
        <v>34</v>
      </c>
      <c r="J13" s="67"/>
      <c r="K13" s="67"/>
      <c r="L13" s="67"/>
      <c r="M13" s="6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0.77083333333333337</v>
      </c>
      <c r="B16" s="32">
        <v>0.27083333333333331</v>
      </c>
      <c r="C16" s="32">
        <v>0.58680555555555558</v>
      </c>
      <c r="D16" s="32">
        <v>0.6875</v>
      </c>
      <c r="E16" s="32"/>
      <c r="F16" s="33"/>
      <c r="G16" s="33">
        <v>0</v>
      </c>
      <c r="H16" s="34" t="s">
        <v>46</v>
      </c>
      <c r="I16" s="35">
        <f t="shared" ref="I16:L16" si="0">I17+TIME(0,0,(3600*($O17-$O16)/(INDEX($T$5:$AB$6,MATCH(I$15,$S$5:$S$6,0),MATCH(CONCATENATE($P17,$Q17),$T$4:$AB$4,0)))+$T$8))</f>
        <v>0.25697916666666665</v>
      </c>
      <c r="J16" s="35">
        <f t="shared" si="0"/>
        <v>0.31854166666666667</v>
      </c>
      <c r="K16" s="63">
        <f t="shared" si="0"/>
        <v>0.68059027777777781</v>
      </c>
      <c r="L16" s="63">
        <f t="shared" si="0"/>
        <v>0.74215277777777777</v>
      </c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0.77331018518518524</v>
      </c>
      <c r="B17" s="40">
        <f t="shared" si="1"/>
        <v>0.27331018518518518</v>
      </c>
      <c r="C17" s="40">
        <f t="shared" ref="C17:D17" si="2">C16+TIME(0,0,(3600*($O17-$O16)/(INDEX($T$5:$AB$6,MATCH(C$15,$S$5:$S$6,0),MATCH(CONCATENATE($P17,$Q17),$T$4:$AB$4,0)))+$T$8))</f>
        <v>0.58928240740740745</v>
      </c>
      <c r="D17" s="40">
        <f t="shared" si="2"/>
        <v>0.68997685185185187</v>
      </c>
      <c r="E17" s="40"/>
      <c r="F17" s="41">
        <v>2.5</v>
      </c>
      <c r="G17" s="41">
        <v>1</v>
      </c>
      <c r="H17" s="42" t="s">
        <v>47</v>
      </c>
      <c r="I17" s="40">
        <f t="shared" ref="I17:L17" si="3">I18+TIME(0,0,(3600*($O18-$O17)/(INDEX($T$5:$AB$6,MATCH(I$15,$S$5:$S$6,0),MATCH(CONCATENATE($P18,$Q18),$T$4:$AB$4,0)))+$T$8))</f>
        <v>0.25450231481481478</v>
      </c>
      <c r="J17" s="40">
        <f t="shared" si="3"/>
        <v>0.3160648148148148</v>
      </c>
      <c r="K17" s="64">
        <f t="shared" si="3"/>
        <v>0.67811342592592594</v>
      </c>
      <c r="L17" s="64">
        <f t="shared" si="3"/>
        <v>0.7396759259259259</v>
      </c>
      <c r="M17" s="43"/>
      <c r="O17" s="5">
        <f t="shared" ref="O17:O30" si="4">O16+F17</f>
        <v>2.5</v>
      </c>
      <c r="P17" s="8">
        <v>1</v>
      </c>
      <c r="Q17" s="44" t="s">
        <v>48</v>
      </c>
      <c r="R17" s="45">
        <f t="shared" ref="R17:S17" si="5">TIME(0,0,(3600*($O17-$O16)/(INDEX($T$5:$AB$6,MATCH(R$15,$S$5:$S$6,0),MATCH((CONCATENATE($P17,$Q17)),$T$4:$AB$4,0)))))</f>
        <v>2.0833333333333333E-3</v>
      </c>
      <c r="S17" s="45">
        <f t="shared" si="5"/>
        <v>2.6041666666666665E-3</v>
      </c>
      <c r="T17" s="1"/>
      <c r="U17" s="46"/>
      <c r="V17" s="1"/>
      <c r="W17" s="1"/>
    </row>
    <row r="18" spans="1:23" ht="13.5" customHeight="1" x14ac:dyDescent="0.25">
      <c r="A18" s="39">
        <f t="shared" ref="A18:B18" si="6">A17+TIME(0,0,(3600*($O18-$O17)/(INDEX($T$5:$AB$6,MATCH(A$15,$S$5:$S$6,0),MATCH(CONCATENATE($P18,$Q18),$T$4:$AB$4,0)))+$T$8))</f>
        <v>0.77495370370370376</v>
      </c>
      <c r="B18" s="40">
        <f t="shared" si="6"/>
        <v>0.2749537037037037</v>
      </c>
      <c r="C18" s="40">
        <f t="shared" ref="C18:D18" si="7">C17+TIME(0,0,(3600*($O18-$O17)/(INDEX($T$5:$AB$6,MATCH(C$15,$S$5:$S$6,0),MATCH(CONCATENATE($P18,$Q18),$T$4:$AB$4,0)))+$T$8))</f>
        <v>0.59092592592592597</v>
      </c>
      <c r="D18" s="40">
        <f t="shared" si="7"/>
        <v>0.69162037037037039</v>
      </c>
      <c r="E18" s="40"/>
      <c r="F18" s="41">
        <v>1.5</v>
      </c>
      <c r="G18" s="41">
        <v>2</v>
      </c>
      <c r="H18" s="47" t="s">
        <v>49</v>
      </c>
      <c r="I18" s="40">
        <f t="shared" ref="I18:L18" si="8">I19+TIME(0,0,(3600*($O19-$O18)/(INDEX($T$5:$AB$6,MATCH(I$15,$S$5:$S$6,0),MATCH(CONCATENATE($P19,$Q19),$T$4:$AB$4,0)))+$T$8))</f>
        <v>0.25285879629629626</v>
      </c>
      <c r="J18" s="40">
        <f t="shared" si="8"/>
        <v>0.31442129629629628</v>
      </c>
      <c r="K18" s="64">
        <f t="shared" si="8"/>
        <v>0.67646990740740742</v>
      </c>
      <c r="L18" s="64">
        <f t="shared" si="8"/>
        <v>0.73803240740740739</v>
      </c>
      <c r="M18" s="43"/>
      <c r="O18" s="5">
        <f t="shared" si="4"/>
        <v>4</v>
      </c>
      <c r="P18" s="8">
        <v>1</v>
      </c>
      <c r="Q18" s="44" t="s">
        <v>48</v>
      </c>
      <c r="R18" s="45">
        <f t="shared" ref="R18:S18" si="9">TIME(0,0,(3600*($O18-$O17)/(INDEX($T$5:$AB$6,MATCH(R$15,$S$5:$S$6,0),MATCH((CONCATENATE($P18,$Q18)),$T$4:$AB$4,0)))))</f>
        <v>1.25E-3</v>
      </c>
      <c r="S18" s="45">
        <f t="shared" si="9"/>
        <v>1.5624999999999999E-3</v>
      </c>
      <c r="T18" s="1"/>
      <c r="U18" s="46"/>
      <c r="V18" s="1"/>
      <c r="W18" s="1"/>
    </row>
    <row r="19" spans="1:23" ht="13.5" customHeight="1" x14ac:dyDescent="0.25">
      <c r="A19" s="39">
        <f t="shared" ref="A19:B19" si="10">A18+TIME(0,0,(3600*($O19-$O18)/(INDEX($T$5:$AB$6,MATCH(A$15,$S$5:$S$6,0),MATCH(CONCATENATE($P19,$Q19),$T$4:$AB$4,0)))+$T$8))</f>
        <v>0.77792824074074074</v>
      </c>
      <c r="B19" s="40">
        <f t="shared" si="10"/>
        <v>0.27792824074074074</v>
      </c>
      <c r="C19" s="40">
        <f t="shared" ref="C19:D19" si="11">C18+TIME(0,0,(3600*($O19-$O18)/(INDEX($T$5:$AB$6,MATCH(C$15,$S$5:$S$6,0),MATCH(CONCATENATE($P19,$Q19),$T$4:$AB$4,0)))+$T$8))</f>
        <v>0.59390046296296295</v>
      </c>
      <c r="D19" s="40">
        <f t="shared" si="11"/>
        <v>0.69459490740740737</v>
      </c>
      <c r="E19" s="40"/>
      <c r="F19" s="41">
        <v>3.1</v>
      </c>
      <c r="G19" s="41">
        <v>3</v>
      </c>
      <c r="H19" s="47" t="s">
        <v>50</v>
      </c>
      <c r="I19" s="40">
        <f t="shared" ref="I19:L19" si="12">I20+TIME(0,0,(3600*($O20-$O19)/(INDEX($T$5:$AB$6,MATCH(I$15,$S$5:$S$6,0),MATCH(CONCATENATE($P20,$Q20),$T$4:$AB$4,0)))+$T$8))</f>
        <v>0.24988425925925925</v>
      </c>
      <c r="J19" s="40">
        <f t="shared" si="12"/>
        <v>0.31144675925925924</v>
      </c>
      <c r="K19" s="64">
        <f t="shared" si="12"/>
        <v>0.67349537037037044</v>
      </c>
      <c r="L19" s="64">
        <f t="shared" si="12"/>
        <v>0.7350578703703704</v>
      </c>
      <c r="M19" s="43"/>
      <c r="O19" s="5">
        <f t="shared" si="4"/>
        <v>7.1</v>
      </c>
      <c r="P19" s="8">
        <v>1</v>
      </c>
      <c r="Q19" s="44" t="s">
        <v>48</v>
      </c>
      <c r="R19" s="45">
        <f t="shared" ref="R19:S19" si="13">TIME(0,0,(3600*($O19-$O18)/(INDEX($T$5:$AB$6,MATCH(R$15,$S$5:$S$6,0),MATCH((CONCATENATE($P19,$Q19)),$T$4:$AB$4,0)))))</f>
        <v>2.5810185185185185E-3</v>
      </c>
      <c r="S19" s="45">
        <f t="shared" si="13"/>
        <v>3.2291666666666666E-3</v>
      </c>
      <c r="T19" s="1"/>
      <c r="U19" s="46"/>
      <c r="V19" s="1"/>
      <c r="W19" s="1"/>
    </row>
    <row r="20" spans="1:23" ht="13.5" customHeight="1" x14ac:dyDescent="0.25">
      <c r="A20" s="39">
        <f t="shared" ref="A20:B20" si="14">A19+TIME(0,0,(3600*($O20-$O19)/(INDEX($T$5:$AB$6,MATCH(A$15,$S$5:$S$6,0),MATCH(CONCATENATE($P20,$Q20),$T$4:$AB$4,0)))+$T$8))</f>
        <v>0.77923611111111113</v>
      </c>
      <c r="B20" s="40">
        <f t="shared" si="14"/>
        <v>0.27923611111111113</v>
      </c>
      <c r="C20" s="40">
        <f t="shared" ref="C20:D20" si="15">C19+TIME(0,0,(3600*($O20-$O19)/(INDEX($T$5:$AB$6,MATCH(C$15,$S$5:$S$6,0),MATCH(CONCATENATE($P20,$Q20),$T$4:$AB$4,0)))+$T$8))</f>
        <v>0.59520833333333334</v>
      </c>
      <c r="D20" s="40">
        <f t="shared" si="15"/>
        <v>0.69590277777777776</v>
      </c>
      <c r="E20" s="40"/>
      <c r="F20" s="41">
        <v>1.1000000000000001</v>
      </c>
      <c r="G20" s="41">
        <v>4</v>
      </c>
      <c r="H20" s="42" t="s">
        <v>51</v>
      </c>
      <c r="I20" s="40">
        <f t="shared" ref="I20:L20" si="16">I21+TIME(0,0,(3600*($O21-$O20)/(INDEX($T$5:$AB$6,MATCH(I$15,$S$5:$S$6,0),MATCH(CONCATENATE($P21,$Q21),$T$4:$AB$4,0)))+$T$8))</f>
        <v>0.24857638888888889</v>
      </c>
      <c r="J20" s="40">
        <f t="shared" si="16"/>
        <v>0.31013888888888885</v>
      </c>
      <c r="K20" s="64">
        <f t="shared" si="16"/>
        <v>0.67218750000000005</v>
      </c>
      <c r="L20" s="64">
        <f t="shared" si="16"/>
        <v>0.73375000000000001</v>
      </c>
      <c r="M20" s="43"/>
      <c r="O20" s="5">
        <f t="shared" si="4"/>
        <v>8.1999999999999993</v>
      </c>
      <c r="P20" s="8">
        <v>1</v>
      </c>
      <c r="Q20" s="44" t="s">
        <v>48</v>
      </c>
      <c r="R20" s="45">
        <f t="shared" ref="R20:S20" si="17">TIME(0,0,(3600*($O20-$O19)/(INDEX($T$5:$AB$6,MATCH(R$15,$S$5:$S$6,0),MATCH((CONCATENATE($P20,$Q20)),$T$4:$AB$4,0)))))</f>
        <v>9.1435185185185185E-4</v>
      </c>
      <c r="S20" s="45">
        <f t="shared" si="17"/>
        <v>1.1458333333333333E-3</v>
      </c>
      <c r="T20" s="1"/>
      <c r="U20" s="46"/>
      <c r="V20" s="1"/>
      <c r="W20" s="1"/>
    </row>
    <row r="21" spans="1:23" ht="13.5" customHeight="1" x14ac:dyDescent="0.25">
      <c r="A21" s="39">
        <f t="shared" ref="A21:B21" si="18">A20+TIME(0,0,(3600*($O21-$O20)/(INDEX($T$5:$AB$6,MATCH(A$15,$S$5:$S$6,0),MATCH(CONCATENATE($P21,$Q21),$T$4:$AB$4,0)))+$T$8))</f>
        <v>0.78020833333333339</v>
      </c>
      <c r="B21" s="40">
        <f t="shared" si="18"/>
        <v>0.28020833333333334</v>
      </c>
      <c r="C21" s="40">
        <f t="shared" ref="C21:D21" si="19">C20+TIME(0,0,(3600*($O21-$O20)/(INDEX($T$5:$AB$6,MATCH(C$15,$S$5:$S$6,0),MATCH(CONCATENATE($P21,$Q21),$T$4:$AB$4,0)))+$T$8))</f>
        <v>0.5961805555555556</v>
      </c>
      <c r="D21" s="40">
        <f t="shared" si="19"/>
        <v>0.69687500000000002</v>
      </c>
      <c r="E21" s="40"/>
      <c r="F21" s="41">
        <v>0.7</v>
      </c>
      <c r="G21" s="41">
        <v>5</v>
      </c>
      <c r="H21" s="42" t="s">
        <v>52</v>
      </c>
      <c r="I21" s="40">
        <f t="shared" ref="I21:L21" si="20">I22+TIME(0,0,(3600*($O22-$O21)/(INDEX($T$5:$AB$6,MATCH(I$15,$S$5:$S$6,0),MATCH(CONCATENATE($P22,$Q22),$T$4:$AB$4,0)))+$T$8))</f>
        <v>0.24760416666666665</v>
      </c>
      <c r="J21" s="40">
        <f t="shared" si="20"/>
        <v>0.30916666666666665</v>
      </c>
      <c r="K21" s="64">
        <f t="shared" si="20"/>
        <v>0.67121527777777779</v>
      </c>
      <c r="L21" s="64">
        <f t="shared" si="20"/>
        <v>0.73277777777777775</v>
      </c>
      <c r="M21" s="43"/>
      <c r="O21" s="5">
        <f t="shared" si="4"/>
        <v>8.8999999999999986</v>
      </c>
      <c r="P21" s="44" t="s">
        <v>53</v>
      </c>
      <c r="Q21" s="44" t="s">
        <v>48</v>
      </c>
      <c r="R21" s="45">
        <f t="shared" ref="R21:S21" si="21">TIME(0,0,(3600*($O21-$O20)/(INDEX($T$5:$AB$6,MATCH(R$15,$S$5:$S$6,0),MATCH((CONCATENATE($P21,$Q21)),$T$4:$AB$4,0)))))</f>
        <v>5.7870370370370378E-4</v>
      </c>
      <c r="S21" s="45">
        <f t="shared" si="21"/>
        <v>7.291666666666667E-4</v>
      </c>
      <c r="T21" s="1"/>
      <c r="U21" s="46"/>
      <c r="V21" s="1"/>
      <c r="W21" s="1"/>
    </row>
    <row r="22" spans="1:23" ht="13.5" customHeight="1" x14ac:dyDescent="0.25">
      <c r="A22" s="39">
        <f t="shared" ref="A22:B22" si="22">A21+TIME(0,0,(3600*($O22-$O21)/(INDEX($T$5:$AB$6,MATCH(A$15,$S$5:$S$6,0),MATCH(CONCATENATE($P22,$Q22),$T$4:$AB$4,0)))+$T$8))</f>
        <v>0.78143518518518529</v>
      </c>
      <c r="B22" s="40">
        <f t="shared" si="22"/>
        <v>0.28143518518518518</v>
      </c>
      <c r="C22" s="40">
        <f t="shared" ref="C22:D22" si="23">C21+TIME(0,0,(3600*($O22-$O21)/(INDEX($T$5:$AB$6,MATCH(C$15,$S$5:$S$6,0),MATCH(CONCATENATE($P22,$Q22),$T$4:$AB$4,0)))+$T$8))</f>
        <v>0.5974074074074075</v>
      </c>
      <c r="D22" s="40">
        <f t="shared" si="23"/>
        <v>0.69810185185185192</v>
      </c>
      <c r="E22" s="40"/>
      <c r="F22" s="41">
        <v>1</v>
      </c>
      <c r="G22" s="41">
        <v>6</v>
      </c>
      <c r="H22" s="42" t="s">
        <v>54</v>
      </c>
      <c r="I22" s="40">
        <f t="shared" ref="I22:L22" si="24">I23+TIME(0,0,(3600*($O23-$O22)/(INDEX($T$5:$AB$6,MATCH(I$15,$S$5:$S$6,0),MATCH(CONCATENATE($P23,$Q23),$T$4:$AB$4,0)))+$T$8))</f>
        <v>0.24637731481481481</v>
      </c>
      <c r="J22" s="40">
        <f t="shared" si="24"/>
        <v>0.30793981481481481</v>
      </c>
      <c r="K22" s="64">
        <f t="shared" si="24"/>
        <v>0.66998842592592589</v>
      </c>
      <c r="L22" s="64">
        <f t="shared" si="24"/>
        <v>0.73155092592592585</v>
      </c>
      <c r="M22" s="43"/>
      <c r="O22" s="5">
        <f t="shared" si="4"/>
        <v>9.8999999999999986</v>
      </c>
      <c r="P22" s="44" t="s">
        <v>53</v>
      </c>
      <c r="Q22" s="44" t="s">
        <v>48</v>
      </c>
      <c r="R22" s="45">
        <f t="shared" ref="R22:S22" si="25">TIME(0,0,(3600*($O22-$O21)/(INDEX($T$5:$AB$6,MATCH(R$15,$S$5:$S$6,0),MATCH((CONCATENATE($P22,$Q22)),$T$4:$AB$4,0)))))</f>
        <v>8.3333333333333339E-4</v>
      </c>
      <c r="S22" s="45">
        <f t="shared" si="25"/>
        <v>1.0416666666666667E-3</v>
      </c>
      <c r="T22" s="1"/>
      <c r="U22" s="46"/>
      <c r="V22" s="1"/>
      <c r="W22" s="1"/>
    </row>
    <row r="23" spans="1:23" ht="13.5" customHeight="1" x14ac:dyDescent="0.25">
      <c r="A23" s="39">
        <f t="shared" ref="A23:B23" si="26">A22+TIME(0,0,(3600*($O23-$O22)/(INDEX($T$5:$AB$6,MATCH(A$15,$S$5:$S$6,0),MATCH(CONCATENATE($P23,$Q23),$T$4:$AB$4,0)))+$T$8))</f>
        <v>0.78457175925925937</v>
      </c>
      <c r="B23" s="40">
        <f t="shared" si="26"/>
        <v>0.28457175925925926</v>
      </c>
      <c r="C23" s="40">
        <f t="shared" ref="C23:D23" si="27">C22+TIME(0,0,(3600*($O23-$O22)/(INDEX($T$5:$AB$6,MATCH(C$15,$S$5:$S$6,0),MATCH(CONCATENATE($P23,$Q23),$T$4:$AB$4,0)))+$T$8))</f>
        <v>0.60054398148148158</v>
      </c>
      <c r="D23" s="40">
        <f t="shared" si="27"/>
        <v>0.701238425925926</v>
      </c>
      <c r="E23" s="40"/>
      <c r="F23" s="41">
        <v>3.3</v>
      </c>
      <c r="G23" s="41">
        <v>7</v>
      </c>
      <c r="H23" s="42" t="s">
        <v>55</v>
      </c>
      <c r="I23" s="40">
        <f t="shared" ref="I23:L23" si="28">I24+TIME(0,0,(3600*($O24-$O23)/(INDEX($T$5:$AB$6,MATCH(I$15,$S$5:$S$6,0),MATCH(CONCATENATE($P24,$Q24),$T$4:$AB$4,0)))+$T$8))</f>
        <v>0.24324074074074073</v>
      </c>
      <c r="J23" s="40">
        <f t="shared" si="28"/>
        <v>0.30480324074074072</v>
      </c>
      <c r="K23" s="64">
        <f t="shared" si="28"/>
        <v>0.66685185185185181</v>
      </c>
      <c r="L23" s="64">
        <f t="shared" si="28"/>
        <v>0.72841435185185177</v>
      </c>
      <c r="M23" s="43"/>
      <c r="O23" s="5">
        <f t="shared" si="4"/>
        <v>13.2</v>
      </c>
      <c r="P23" s="44" t="s">
        <v>53</v>
      </c>
      <c r="Q23" s="44" t="s">
        <v>48</v>
      </c>
      <c r="R23" s="45">
        <f t="shared" ref="R23:S23" si="29">TIME(0,0,(3600*($O23-$O22)/(INDEX($T$5:$AB$6,MATCH(R$15,$S$5:$S$6,0),MATCH((CONCATENATE($P23,$Q23)),$T$4:$AB$4,0)))))</f>
        <v>2.7430555555555559E-3</v>
      </c>
      <c r="S23" s="45">
        <f t="shared" si="29"/>
        <v>3.4375E-3</v>
      </c>
      <c r="T23" s="1"/>
      <c r="U23" s="46"/>
      <c r="V23" s="1"/>
      <c r="W23" s="1"/>
    </row>
    <row r="24" spans="1:23" ht="13.5" customHeight="1" x14ac:dyDescent="0.25">
      <c r="A24" s="39">
        <f t="shared" ref="A24:B24" si="30">A23+TIME(0,0,(3600*($O24-$O23)/(INDEX($T$5:$AB$6,MATCH(A$15,$S$5:$S$6,0),MATCH(CONCATENATE($P24,$Q24),$T$4:$AB$4,0)))+$T$8))</f>
        <v>0.78612268518518524</v>
      </c>
      <c r="B24" s="40">
        <f t="shared" si="30"/>
        <v>0.28612268518518519</v>
      </c>
      <c r="C24" s="40">
        <f t="shared" ref="C24:D24" si="31">C23+TIME(0,0,(3600*($O24-$O23)/(INDEX($T$5:$AB$6,MATCH(C$15,$S$5:$S$6,0),MATCH(CONCATENATE($P24,$Q24),$T$4:$AB$4,0)))+$T$8))</f>
        <v>0.60209490740740745</v>
      </c>
      <c r="D24" s="40">
        <f t="shared" si="31"/>
        <v>0.70278935185185187</v>
      </c>
      <c r="E24" s="40"/>
      <c r="F24" s="41">
        <v>1.4</v>
      </c>
      <c r="G24" s="41">
        <v>8</v>
      </c>
      <c r="H24" s="42" t="s">
        <v>56</v>
      </c>
      <c r="I24" s="40">
        <f t="shared" ref="I24:L24" si="32">I25+TIME(0,0,(3600*($O25-$O24)/(INDEX($T$5:$AB$6,MATCH(I$15,$S$5:$S$6,0),MATCH(CONCATENATE($P25,$Q25),$T$4:$AB$4,0)))+$T$8))</f>
        <v>0.2416898148148148</v>
      </c>
      <c r="J24" s="40">
        <f t="shared" si="32"/>
        <v>0.30325231481481479</v>
      </c>
      <c r="K24" s="64">
        <f t="shared" si="32"/>
        <v>0.66530092592592593</v>
      </c>
      <c r="L24" s="64">
        <f t="shared" si="32"/>
        <v>0.7268634259259259</v>
      </c>
      <c r="M24" s="43"/>
      <c r="O24" s="5">
        <f t="shared" si="4"/>
        <v>14.6</v>
      </c>
      <c r="P24" s="44" t="s">
        <v>53</v>
      </c>
      <c r="Q24" s="44" t="s">
        <v>57</v>
      </c>
      <c r="R24" s="45">
        <f t="shared" ref="R24:S24" si="33">TIME(0,0,(3600*($O24-$O23)/(INDEX($T$5:$AB$6,MATCH(R$15,$S$5:$S$6,0),MATCH((CONCATENATE($P24,$Q24)),$T$4:$AB$4,0)))))</f>
        <v>1.1574074074074076E-3</v>
      </c>
      <c r="S24" s="45">
        <f t="shared" si="33"/>
        <v>1.4583333333333334E-3</v>
      </c>
      <c r="T24" s="1"/>
      <c r="U24" s="46"/>
      <c r="V24" s="1"/>
      <c r="W24" s="1"/>
    </row>
    <row r="25" spans="1:23" ht="13.5" customHeight="1" x14ac:dyDescent="0.25">
      <c r="A25" s="39">
        <f t="shared" ref="A25:B25" si="34">A24+TIME(0,0,(3600*($O25-$O24)/(INDEX($T$5:$AB$6,MATCH(A$15,$S$5:$S$6,0),MATCH(CONCATENATE($P25,$Q25),$T$4:$AB$4,0)))+$T$8))</f>
        <v>0.79076388888888893</v>
      </c>
      <c r="B25" s="40">
        <f t="shared" si="34"/>
        <v>0.29076388888888888</v>
      </c>
      <c r="C25" s="40">
        <f t="shared" ref="C25:D25" si="35">C24+TIME(0,0,(3600*($O25-$O24)/(INDEX($T$5:$AB$6,MATCH(C$15,$S$5:$S$6,0),MATCH(CONCATENATE($P25,$Q25),$T$4:$AB$4,0)))+$T$8))</f>
        <v>0.60673611111111114</v>
      </c>
      <c r="D25" s="40">
        <f t="shared" si="35"/>
        <v>0.70743055555555556</v>
      </c>
      <c r="E25" s="40"/>
      <c r="F25" s="41">
        <v>5.0999999999999996</v>
      </c>
      <c r="G25" s="41">
        <v>9</v>
      </c>
      <c r="H25" s="42" t="s">
        <v>58</v>
      </c>
      <c r="I25" s="40">
        <f t="shared" ref="I25:I29" si="36">I26+TIME(0,0,(3600*($O26-$O25)/(INDEX($T$5:$AB$6,MATCH(I$15,$S$5:$S$6,0),MATCH(CONCATENATE($P26,$Q26),$T$4:$AB$4,0)))+$T$8))</f>
        <v>0.23704861111111108</v>
      </c>
      <c r="J25" s="48">
        <v>0.2986111111111111</v>
      </c>
      <c r="K25" s="64">
        <f t="shared" ref="K25:K29" si="37">K26+TIME(0,0,(3600*($O26-$O25)/(INDEX($T$5:$AB$6,MATCH(K$15,$S$5:$S$6,0),MATCH(CONCATENATE($P26,$Q26),$T$4:$AB$4,0)))+$T$8))</f>
        <v>0.66065972222222225</v>
      </c>
      <c r="L25" s="61">
        <v>0.72222222222222221</v>
      </c>
      <c r="M25" s="43"/>
      <c r="O25" s="5">
        <f t="shared" si="4"/>
        <v>19.7</v>
      </c>
      <c r="P25" s="44" t="s">
        <v>53</v>
      </c>
      <c r="Q25" s="44" t="s">
        <v>57</v>
      </c>
      <c r="R25" s="45">
        <f t="shared" ref="R25:S25" si="38">TIME(0,0,(3600*($O25-$O24)/(INDEX($T$5:$AB$6,MATCH(R$15,$S$5:$S$6,0),MATCH((CONCATENATE($P25,$Q25)),$T$4:$AB$4,0)))))</f>
        <v>4.2476851851851851E-3</v>
      </c>
      <c r="S25" s="45">
        <f t="shared" si="38"/>
        <v>5.3125000000000004E-3</v>
      </c>
      <c r="T25" s="1"/>
      <c r="U25" s="46"/>
      <c r="V25" s="1"/>
      <c r="W25" s="1"/>
    </row>
    <row r="26" spans="1:23" ht="13.5" customHeight="1" x14ac:dyDescent="0.25">
      <c r="A26" s="39">
        <f t="shared" ref="A26:A30" si="39">A25+TIME(0,0,(3600*($O26-$O25)/(INDEX($T$5:$AB$6,MATCH(A$15,$S$5:$S$6,0),MATCH(CONCATENATE($P26,$Q26),$T$4:$AB$4,0)))+$T$8))</f>
        <v>0.79375000000000007</v>
      </c>
      <c r="B26" s="40"/>
      <c r="C26" s="40">
        <f t="shared" ref="C26:C30" si="40">C25+TIME(0,0,(3600*($O26-$O25)/(INDEX($T$5:$AB$6,MATCH(C$15,$S$5:$S$6,0),MATCH(CONCATENATE($P26,$Q26),$T$4:$AB$4,0)))+$T$8))</f>
        <v>0.60972222222222228</v>
      </c>
      <c r="D26" s="40"/>
      <c r="E26" s="40"/>
      <c r="F26" s="41">
        <v>2.8</v>
      </c>
      <c r="G26" s="41">
        <v>10</v>
      </c>
      <c r="H26" s="49" t="s">
        <v>59</v>
      </c>
      <c r="I26" s="40">
        <f t="shared" si="36"/>
        <v>0.23406249999999998</v>
      </c>
      <c r="J26" s="40"/>
      <c r="K26" s="64">
        <f t="shared" si="37"/>
        <v>0.65767361111111111</v>
      </c>
      <c r="L26" s="60"/>
      <c r="M26" s="43"/>
      <c r="O26" s="5">
        <f t="shared" si="4"/>
        <v>22.5</v>
      </c>
      <c r="P26" s="44" t="s">
        <v>60</v>
      </c>
      <c r="Q26" s="44" t="s">
        <v>57</v>
      </c>
      <c r="R26" s="45">
        <f t="shared" ref="R26:S26" si="41">TIME(0,0,(3600*($O26-$O25)/(INDEX($T$5:$AB$6,MATCH(R$15,$S$5:$S$6,0),MATCH((CONCATENATE($P26,$Q26)),$T$4:$AB$4,0)))))</f>
        <v>2.5925925925925925E-3</v>
      </c>
      <c r="S26" s="45">
        <f t="shared" si="41"/>
        <v>3.3333333333333335E-3</v>
      </c>
      <c r="T26" s="1"/>
      <c r="U26" s="46"/>
      <c r="V26" s="1"/>
      <c r="W26" s="1"/>
    </row>
    <row r="27" spans="1:23" ht="13.5" customHeight="1" x14ac:dyDescent="0.25">
      <c r="A27" s="39">
        <f t="shared" si="39"/>
        <v>0.7960532407407408</v>
      </c>
      <c r="B27" s="40"/>
      <c r="C27" s="40">
        <f t="shared" si="40"/>
        <v>0.61202546296296301</v>
      </c>
      <c r="D27" s="40"/>
      <c r="E27" s="40"/>
      <c r="F27" s="41">
        <v>2.2999999999999998</v>
      </c>
      <c r="G27" s="41">
        <v>11</v>
      </c>
      <c r="H27" s="42" t="s">
        <v>61</v>
      </c>
      <c r="I27" s="40">
        <f t="shared" si="36"/>
        <v>0.23175925925925925</v>
      </c>
      <c r="J27" s="40"/>
      <c r="K27" s="64">
        <f t="shared" si="37"/>
        <v>0.65537037037037038</v>
      </c>
      <c r="L27" s="60"/>
      <c r="M27" s="43"/>
      <c r="O27" s="5">
        <f t="shared" si="4"/>
        <v>24.8</v>
      </c>
      <c r="P27" s="44" t="s">
        <v>53</v>
      </c>
      <c r="Q27" s="44" t="s">
        <v>57</v>
      </c>
      <c r="R27" s="45">
        <f t="shared" ref="R27:S27" si="42">TIME(0,0,(3600*($O27-$O26)/(INDEX($T$5:$AB$6,MATCH(R$15,$S$5:$S$6,0),MATCH((CONCATENATE($P27,$Q27)),$T$4:$AB$4,0)))))</f>
        <v>1.9097222222222222E-3</v>
      </c>
      <c r="S27" s="45">
        <f t="shared" si="42"/>
        <v>2.3958333333333336E-3</v>
      </c>
      <c r="T27" s="1"/>
      <c r="U27" s="46"/>
      <c r="V27" s="1"/>
      <c r="W27" s="1"/>
    </row>
    <row r="28" spans="1:23" ht="13.5" customHeight="1" x14ac:dyDescent="0.25">
      <c r="A28" s="39">
        <f t="shared" si="39"/>
        <v>0.7978587962962963</v>
      </c>
      <c r="B28" s="40"/>
      <c r="C28" s="40">
        <f t="shared" si="40"/>
        <v>0.61383101851851851</v>
      </c>
      <c r="D28" s="40"/>
      <c r="E28" s="40"/>
      <c r="F28" s="41">
        <v>1.7</v>
      </c>
      <c r="G28" s="41">
        <v>12</v>
      </c>
      <c r="H28" s="42" t="s">
        <v>62</v>
      </c>
      <c r="I28" s="40">
        <f t="shared" si="36"/>
        <v>0.22995370370370369</v>
      </c>
      <c r="J28" s="40"/>
      <c r="K28" s="64">
        <f t="shared" si="37"/>
        <v>0.65356481481481488</v>
      </c>
      <c r="L28" s="60"/>
      <c r="M28" s="43"/>
      <c r="O28" s="5">
        <f t="shared" si="4"/>
        <v>26.5</v>
      </c>
      <c r="P28" s="44" t="s">
        <v>53</v>
      </c>
      <c r="Q28" s="44" t="s">
        <v>57</v>
      </c>
      <c r="R28" s="45">
        <f t="shared" ref="R28:S28" si="43">TIME(0,0,(3600*($O28-$O27)/(INDEX($T$5:$AB$6,MATCH(R$15,$S$5:$S$6,0),MATCH((CONCATENATE($P28,$Q28)),$T$4:$AB$4,0)))))</f>
        <v>1.4120370370370369E-3</v>
      </c>
      <c r="S28" s="45">
        <f t="shared" si="43"/>
        <v>1.7708333333333332E-3</v>
      </c>
      <c r="T28" s="1"/>
      <c r="U28" s="46"/>
      <c r="V28" s="1"/>
      <c r="W28" s="1"/>
    </row>
    <row r="29" spans="1:23" ht="13.5" customHeight="1" x14ac:dyDescent="0.25">
      <c r="A29" s="39">
        <f t="shared" si="39"/>
        <v>0.79899305555555555</v>
      </c>
      <c r="B29" s="40"/>
      <c r="C29" s="40">
        <f t="shared" si="40"/>
        <v>0.61496527777777776</v>
      </c>
      <c r="D29" s="40"/>
      <c r="E29" s="40"/>
      <c r="F29" s="41">
        <v>0.8</v>
      </c>
      <c r="G29" s="41">
        <v>13</v>
      </c>
      <c r="H29" s="42" t="s">
        <v>63</v>
      </c>
      <c r="I29" s="40">
        <f t="shared" si="36"/>
        <v>0.22881944444444444</v>
      </c>
      <c r="J29" s="40"/>
      <c r="K29" s="64">
        <f t="shared" si="37"/>
        <v>0.65243055555555562</v>
      </c>
      <c r="L29" s="60"/>
      <c r="M29" s="43"/>
      <c r="O29" s="5">
        <f t="shared" si="4"/>
        <v>27.3</v>
      </c>
      <c r="P29" s="44" t="s">
        <v>60</v>
      </c>
      <c r="Q29" s="44" t="s">
        <v>57</v>
      </c>
      <c r="R29" s="45">
        <f t="shared" ref="R29:S29" si="44">TIME(0,0,(3600*($O29-$O28)/(INDEX($T$5:$AB$6,MATCH(R$15,$S$5:$S$6,0),MATCH((CONCATENATE($P29,$Q29)),$T$4:$AB$4,0)))))</f>
        <v>7.407407407407407E-4</v>
      </c>
      <c r="S29" s="45">
        <f t="shared" si="44"/>
        <v>9.4907407407407408E-4</v>
      </c>
      <c r="T29" s="1"/>
      <c r="U29" s="46"/>
      <c r="V29" s="1"/>
      <c r="W29" s="1"/>
    </row>
    <row r="30" spans="1:23" ht="13.5" customHeight="1" x14ac:dyDescent="0.25">
      <c r="A30" s="39">
        <f t="shared" si="39"/>
        <v>0.80559027777777781</v>
      </c>
      <c r="B30" s="40"/>
      <c r="C30" s="40">
        <f t="shared" si="40"/>
        <v>0.62156250000000002</v>
      </c>
      <c r="D30" s="40"/>
      <c r="E30" s="40"/>
      <c r="F30" s="41">
        <v>6.7</v>
      </c>
      <c r="G30" s="41">
        <v>14</v>
      </c>
      <c r="H30" s="42" t="s">
        <v>64</v>
      </c>
      <c r="I30" s="50">
        <v>0.22222222222222221</v>
      </c>
      <c r="J30" s="50"/>
      <c r="K30" s="65">
        <v>0.64583333333333337</v>
      </c>
      <c r="L30" s="62"/>
      <c r="M30" s="51"/>
      <c r="O30" s="5">
        <f t="shared" si="4"/>
        <v>34</v>
      </c>
      <c r="P30" s="44" t="s">
        <v>60</v>
      </c>
      <c r="Q30" s="44" t="s">
        <v>57</v>
      </c>
      <c r="R30" s="45">
        <f t="shared" ref="R30:S30" si="45">TIME(0,0,(3600*($O30-$O29)/(INDEX($T$5:$AB$6,MATCH(R$15,$S$5:$S$6,0),MATCH((CONCATENATE($P30,$Q30)),$T$4:$AB$4,0)))))</f>
        <v>6.2037037037037043E-3</v>
      </c>
      <c r="S30" s="45">
        <f t="shared" si="45"/>
        <v>7.9745370370370369E-3</v>
      </c>
      <c r="T30" s="1"/>
      <c r="U30" s="46"/>
      <c r="V30" s="1"/>
      <c r="W30" s="1"/>
    </row>
    <row r="31" spans="1:23" ht="13.5" customHeight="1" x14ac:dyDescent="0.25">
      <c r="A31" s="39"/>
      <c r="B31" s="40"/>
      <c r="C31" s="40"/>
      <c r="D31" s="40"/>
      <c r="E31" s="40"/>
      <c r="F31" s="41"/>
      <c r="G31" s="41"/>
      <c r="H31" s="42"/>
      <c r="I31" s="40"/>
      <c r="J31" s="40"/>
      <c r="K31" s="40"/>
      <c r="L31" s="40"/>
      <c r="M31" s="43"/>
      <c r="R31" s="45"/>
      <c r="S31" s="45"/>
      <c r="T31" s="1"/>
      <c r="U31" s="46"/>
      <c r="V31" s="1"/>
      <c r="W31" s="1"/>
    </row>
    <row r="32" spans="1:23" ht="13.5" customHeight="1" x14ac:dyDescent="0.2">
      <c r="A32" s="52" t="s">
        <v>65</v>
      </c>
      <c r="B32" s="53" t="s">
        <v>66</v>
      </c>
      <c r="C32" s="53" t="s">
        <v>68</v>
      </c>
      <c r="D32" s="53" t="s">
        <v>67</v>
      </c>
      <c r="E32" s="53"/>
      <c r="F32" s="53"/>
      <c r="G32" s="53"/>
      <c r="H32" s="54"/>
      <c r="I32" s="55" t="s">
        <v>65</v>
      </c>
      <c r="J32" s="53" t="s">
        <v>66</v>
      </c>
      <c r="K32" s="53" t="s">
        <v>67</v>
      </c>
      <c r="L32" s="53" t="s">
        <v>67</v>
      </c>
      <c r="M32" s="56"/>
    </row>
    <row r="33" spans="1:14" ht="12.75" x14ac:dyDescent="0.2">
      <c r="A33" s="1"/>
      <c r="B33" s="57" t="s">
        <v>69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2.75" customHeight="1" x14ac:dyDescent="0.2">
      <c r="I34" s="5" t="s">
        <v>70</v>
      </c>
    </row>
    <row r="35" spans="1:14" ht="12.75" customHeight="1" x14ac:dyDescent="0.2"/>
    <row r="36" spans="1:14" ht="12.75" customHeight="1" x14ac:dyDescent="0.2"/>
    <row r="37" spans="1:14" ht="12.75" customHeight="1" x14ac:dyDescent="0.25">
      <c r="A37" s="58"/>
      <c r="B37" s="58"/>
      <c r="C37" s="58"/>
      <c r="D37" s="58"/>
      <c r="E37" s="58"/>
      <c r="F37" s="58"/>
      <c r="G37" s="58"/>
      <c r="H37" s="58"/>
    </row>
    <row r="38" spans="1:14" ht="12.75" customHeight="1" x14ac:dyDescent="0.2">
      <c r="B38" s="59"/>
      <c r="C38" s="59"/>
      <c r="D38" s="59"/>
      <c r="E38" s="59"/>
      <c r="F38" s="59"/>
      <c r="G38" s="59"/>
    </row>
    <row r="39" spans="1:14" ht="12.75" customHeight="1" x14ac:dyDescent="0.2">
      <c r="B39" s="59"/>
      <c r="C39" s="59"/>
      <c r="D39" s="59"/>
      <c r="E39" s="59"/>
      <c r="F39" s="59"/>
      <c r="G39" s="59"/>
    </row>
    <row r="40" spans="1:14" ht="12.75" customHeight="1" x14ac:dyDescent="0.2">
      <c r="B40" s="59"/>
      <c r="C40" s="59"/>
      <c r="D40" s="59"/>
      <c r="E40" s="59"/>
      <c r="F40" s="59"/>
    </row>
    <row r="41" spans="1:14" ht="12.75" customHeight="1" x14ac:dyDescent="0.2">
      <c r="B41" s="59"/>
    </row>
    <row r="42" spans="1:14" ht="12.75" customHeight="1" x14ac:dyDescent="0.2">
      <c r="B42" s="59"/>
    </row>
    <row r="43" spans="1:14" ht="12.75" customHeight="1" x14ac:dyDescent="0.2">
      <c r="B43" s="59"/>
    </row>
    <row r="44" spans="1:14" ht="12.75" customHeight="1" x14ac:dyDescent="0.2">
      <c r="B44" s="59"/>
    </row>
    <row r="45" spans="1:14" ht="12.75" customHeight="1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</row>
    <row r="46" spans="1:14" ht="12.75" customHeight="1" x14ac:dyDescent="0.25">
      <c r="A46" s="58"/>
    </row>
    <row r="47" spans="1:14" ht="16.5" customHeight="1" x14ac:dyDescent="0.2"/>
    <row r="48" spans="1:14" ht="16.5" customHeight="1" x14ac:dyDescent="0.2"/>
    <row r="49" ht="16.5" customHeight="1" x14ac:dyDescent="0.2"/>
    <row r="50" ht="16.5" customHeight="1" x14ac:dyDescent="0.2"/>
    <row r="51" ht="16.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2022-03-11T08:29:28Z</dcterms:modified>
</cp:coreProperties>
</file>